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4915" windowHeight="12330"/>
  </bookViews>
  <sheets>
    <sheet name="Tabelle1" sheetId="1" r:id="rId1"/>
    <sheet name="Tabelle2" sheetId="2" r:id="rId2"/>
    <sheet name="Tabelle3" sheetId="3" r:id="rId3"/>
    <sheet name="Tabelle4" sheetId="4" r:id="rId4"/>
    <sheet name="Tabelle5" sheetId="5" r:id="rId5"/>
    <sheet name="Tabelle6" sheetId="6" r:id="rId6"/>
    <sheet name="Tabelle7" sheetId="7" r:id="rId7"/>
    <sheet name="Tabelle8" sheetId="8" r:id="rId8"/>
    <sheet name="Tabelle9" sheetId="9" r:id="rId9"/>
    <sheet name="Tabelle10" sheetId="10" r:id="rId10"/>
  </sheets>
  <calcPr calcId="145621"/>
</workbook>
</file>

<file path=xl/calcChain.xml><?xml version="1.0" encoding="utf-8"?>
<calcChain xmlns="http://schemas.openxmlformats.org/spreadsheetml/2006/main">
  <c r="D18" i="1" l="1"/>
  <c r="C18" i="1"/>
  <c r="D17" i="1"/>
  <c r="C17" i="1"/>
  <c r="D16" i="1"/>
  <c r="C16" i="1"/>
  <c r="D15" i="1"/>
  <c r="C15" i="1"/>
  <c r="C10" i="1" l="1"/>
  <c r="C11" i="1" s="1"/>
  <c r="B10" i="1"/>
  <c r="B11" i="1" s="1"/>
  <c r="B12" i="1" s="1"/>
  <c r="C12" i="1" l="1"/>
  <c r="D22" i="1"/>
  <c r="D23" i="1" s="1"/>
  <c r="D24" i="1" s="1"/>
  <c r="C22" i="1"/>
  <c r="C23" i="1" s="1"/>
  <c r="C24" i="1" s="1"/>
  <c r="B22" i="1"/>
  <c r="B23" i="1" s="1"/>
  <c r="B24" i="1" l="1"/>
</calcChain>
</file>

<file path=xl/sharedStrings.xml><?xml version="1.0" encoding="utf-8"?>
<sst xmlns="http://schemas.openxmlformats.org/spreadsheetml/2006/main" count="25" uniqueCount="24">
  <si>
    <t>Mehrwertsteuer 19 %</t>
  </si>
  <si>
    <t>Grundpreis brutto</t>
  </si>
  <si>
    <t>ET</t>
  </si>
  <si>
    <t>HT</t>
  </si>
  <si>
    <t>NT</t>
  </si>
  <si>
    <t>Energiepreis</t>
  </si>
  <si>
    <t>Netznutzung</t>
  </si>
  <si>
    <t>KWK</t>
  </si>
  <si>
    <t>§ 19 Umlage</t>
  </si>
  <si>
    <t>Offshore-Haftungsumlage</t>
  </si>
  <si>
    <t>EEG-Umlage</t>
  </si>
  <si>
    <t>KA</t>
  </si>
  <si>
    <t>Stromsteuer</t>
  </si>
  <si>
    <t>Abla-Umlage</t>
  </si>
  <si>
    <t>Netto-Arbeitspreis</t>
  </si>
  <si>
    <t>Brutto-Arbeitspreis</t>
  </si>
  <si>
    <t>Grundpreis</t>
  </si>
  <si>
    <t>Messstellenbetrieb (Euro/Jahr)</t>
  </si>
  <si>
    <t>Messdienstleistung (Euro/Jahr)</t>
  </si>
  <si>
    <t>Jährliche Abrechnung der NN</t>
  </si>
  <si>
    <t>Netto-Grundpreis (Euro/Jahr)</t>
  </si>
  <si>
    <t>Grundpreis der Netznutzung</t>
  </si>
  <si>
    <t>Jahresverbrauch bis 100.000 kWh</t>
  </si>
  <si>
    <t>BBV-Preise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</si>
</sst>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.000\ &quot;Ct/kWh&quot;"/>
  </numFmts>
  <fonts count="4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28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164" fontId="0" fillId="0" borderId="0" xfId="0" applyNumberFormat="1"/>
    <xf numFmtId="0" fontId="2" fillId="0" borderId="0" xfId="0" applyFont="1" applyAlignment="1">
      <alignment horizontal="center"/>
    </xf>
    <xf numFmtId="0" fontId="0" fillId="0" borderId="0" xfId="0" applyFont="1"/>
    <xf numFmtId="0" fontId="0" fillId="0" borderId="1" xfId="0" applyBorder="1"/>
    <xf numFmtId="164" fontId="0" fillId="0" borderId="1" xfId="0" applyNumberFormat="1" applyBorder="1"/>
    <xf numFmtId="0" fontId="0" fillId="0" borderId="2" xfId="0" applyBorder="1"/>
    <xf numFmtId="164" fontId="0" fillId="0" borderId="2" xfId="0" applyNumberFormat="1" applyBorder="1"/>
    <xf numFmtId="0" fontId="0" fillId="0" borderId="6" xfId="0" applyBorder="1"/>
    <xf numFmtId="164" fontId="0" fillId="0" borderId="6" xfId="0" applyNumberFormat="1" applyBorder="1"/>
    <xf numFmtId="0" fontId="0" fillId="0" borderId="7" xfId="0" applyBorder="1"/>
    <xf numFmtId="164" fontId="0" fillId="0" borderId="7" xfId="0" applyNumberFormat="1" applyBorder="1"/>
    <xf numFmtId="44" fontId="0" fillId="0" borderId="2" xfId="1" applyFont="1" applyBorder="1"/>
    <xf numFmtId="0" fontId="2" fillId="2" borderId="3" xfId="0" applyFont="1" applyFill="1" applyBorder="1"/>
    <xf numFmtId="164" fontId="2" fillId="2" borderId="4" xfId="0" applyNumberFormat="1" applyFont="1" applyFill="1" applyBorder="1"/>
    <xf numFmtId="164" fontId="2" fillId="2" borderId="5" xfId="0" applyNumberFormat="1" applyFont="1" applyFill="1" applyBorder="1"/>
    <xf numFmtId="44" fontId="2" fillId="2" borderId="4" xfId="0" applyNumberFormat="1" applyFont="1" applyFill="1" applyBorder="1"/>
    <xf numFmtId="0" fontId="2" fillId="3" borderId="1" xfId="0" applyFont="1" applyFill="1" applyBorder="1"/>
    <xf numFmtId="44" fontId="2" fillId="3" borderId="1" xfId="1" applyFont="1" applyFill="1" applyBorder="1"/>
    <xf numFmtId="0" fontId="0" fillId="0" borderId="1" xfId="0" applyBorder="1" applyAlignment="1">
      <alignment horizontal="center"/>
    </xf>
    <xf numFmtId="0" fontId="2" fillId="0" borderId="6" xfId="0" applyFont="1" applyBorder="1"/>
    <xf numFmtId="44" fontId="2" fillId="0" borderId="6" xfId="1" applyFont="1" applyBorder="1"/>
    <xf numFmtId="0" fontId="0" fillId="0" borderId="10" xfId="0" applyBorder="1"/>
    <xf numFmtId="44" fontId="0" fillId="0" borderId="10" xfId="1" applyFont="1" applyBorder="1"/>
    <xf numFmtId="44" fontId="2" fillId="3" borderId="1" xfId="1" applyFont="1" applyFill="1" applyBorder="1" applyAlignment="1">
      <alignment horizontal="center"/>
    </xf>
    <xf numFmtId="44" fontId="0" fillId="0" borderId="2" xfId="1" applyFont="1" applyBorder="1" applyAlignment="1">
      <alignment horizontal="center"/>
    </xf>
    <xf numFmtId="44" fontId="2" fillId="2" borderId="4" xfId="0" applyNumberFormat="1" applyFont="1" applyFill="1" applyBorder="1" applyAlignment="1">
      <alignment horizontal="center"/>
    </xf>
    <xf numFmtId="44" fontId="2" fillId="2" borderId="5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44" fontId="0" fillId="0" borderId="8" xfId="1" applyFont="1" applyBorder="1" applyAlignment="1">
      <alignment horizontal="center"/>
    </xf>
    <xf numFmtId="44" fontId="0" fillId="0" borderId="9" xfId="1" applyFont="1" applyBorder="1" applyAlignment="1">
      <alignment horizontal="center"/>
    </xf>
    <xf numFmtId="44" fontId="2" fillId="0" borderId="7" xfId="1" applyFont="1" applyBorder="1" applyAlignment="1">
      <alignment horizontal="center"/>
    </xf>
    <xf numFmtId="44" fontId="0" fillId="0" borderId="11" xfId="1" applyFont="1" applyBorder="1" applyAlignment="1">
      <alignment horizontal="center"/>
    </xf>
    <xf numFmtId="44" fontId="0" fillId="0" borderId="12" xfId="1" applyFont="1" applyBorder="1" applyAlignment="1">
      <alignment horizont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abSelected="1" workbookViewId="0">
      <selection activeCell="B4" sqref="B4"/>
    </sheetView>
  </sheetViews>
  <sheetFormatPr baseColWidth="10" defaultRowHeight="15" x14ac:dyDescent="0.25"/>
  <cols>
    <col min="1" max="1" width="30.85546875" customWidth="1"/>
    <col min="2" max="2" width="17.140625" customWidth="1"/>
    <col min="3" max="3" width="15.5703125" customWidth="1"/>
    <col min="4" max="4" width="18.5703125" customWidth="1"/>
  </cols>
  <sheetData>
    <row r="1" spans="1:4" ht="36" x14ac:dyDescent="0.55000000000000004">
      <c r="A1" s="29" t="s">
        <v>23</v>
      </c>
      <c r="B1" s="29"/>
      <c r="C1" s="29"/>
      <c r="D1" s="29"/>
    </row>
    <row r="2" spans="1:4" s="3" customFormat="1" x14ac:dyDescent="0.25">
      <c r="A2" s="2"/>
      <c r="B2" s="2"/>
      <c r="C2" s="2"/>
      <c r="D2" s="2"/>
    </row>
    <row r="3" spans="1:4" x14ac:dyDescent="0.25">
      <c r="A3" s="4"/>
      <c r="B3" s="28" t="s">
        <v>22</v>
      </c>
      <c r="C3" s="28"/>
      <c r="D3" s="28"/>
    </row>
    <row r="4" spans="1:4" x14ac:dyDescent="0.25">
      <c r="A4" s="4"/>
      <c r="B4" s="19" t="s">
        <v>2</v>
      </c>
      <c r="C4" s="19" t="s">
        <v>3</v>
      </c>
      <c r="D4" s="19" t="s">
        <v>4</v>
      </c>
    </row>
    <row r="5" spans="1:4" x14ac:dyDescent="0.25">
      <c r="A5" s="17" t="s">
        <v>16</v>
      </c>
      <c r="B5" s="18">
        <v>36</v>
      </c>
      <c r="C5" s="24">
        <v>36</v>
      </c>
      <c r="D5" s="24"/>
    </row>
    <row r="6" spans="1:4" x14ac:dyDescent="0.25">
      <c r="A6" s="6" t="s">
        <v>17</v>
      </c>
      <c r="B6" s="12">
        <v>11.68</v>
      </c>
      <c r="C6" s="30">
        <v>15.4</v>
      </c>
      <c r="D6" s="31"/>
    </row>
    <row r="7" spans="1:4" x14ac:dyDescent="0.25">
      <c r="A7" s="6" t="s">
        <v>18</v>
      </c>
      <c r="B7" s="12">
        <v>0</v>
      </c>
      <c r="C7" s="30">
        <v>0</v>
      </c>
      <c r="D7" s="31"/>
    </row>
    <row r="8" spans="1:4" x14ac:dyDescent="0.25">
      <c r="A8" s="6" t="s">
        <v>19</v>
      </c>
      <c r="B8" s="12">
        <v>0</v>
      </c>
      <c r="C8" s="30">
        <v>0</v>
      </c>
      <c r="D8" s="31"/>
    </row>
    <row r="9" spans="1:4" ht="15.75" thickBot="1" x14ac:dyDescent="0.3">
      <c r="A9" s="22" t="s">
        <v>21</v>
      </c>
      <c r="B9" s="23">
        <v>36</v>
      </c>
      <c r="C9" s="33">
        <v>36</v>
      </c>
      <c r="D9" s="34"/>
    </row>
    <row r="10" spans="1:4" x14ac:dyDescent="0.25">
      <c r="A10" s="20" t="s">
        <v>20</v>
      </c>
      <c r="B10" s="21">
        <f>B5+B6+B7+B8+B9</f>
        <v>83.68</v>
      </c>
      <c r="C10" s="32">
        <f>SUM(C5:D9)</f>
        <v>87.4</v>
      </c>
      <c r="D10" s="32"/>
    </row>
    <row r="11" spans="1:4" ht="15.75" thickBot="1" x14ac:dyDescent="0.3">
      <c r="A11" s="6" t="s">
        <v>0</v>
      </c>
      <c r="B11" s="12">
        <f>ROUND(B10*19%,2)</f>
        <v>15.9</v>
      </c>
      <c r="C11" s="25">
        <f>ROUND(C10*19%,2)</f>
        <v>16.61</v>
      </c>
      <c r="D11" s="25"/>
    </row>
    <row r="12" spans="1:4" ht="15.75" thickBot="1" x14ac:dyDescent="0.3">
      <c r="A12" s="13" t="s">
        <v>1</v>
      </c>
      <c r="B12" s="16">
        <f>SUM(B10:B11)</f>
        <v>99.580000000000013</v>
      </c>
      <c r="C12" s="26">
        <f>SUM(C10:D11)</f>
        <v>104.01</v>
      </c>
      <c r="D12" s="27"/>
    </row>
    <row r="13" spans="1:4" x14ac:dyDescent="0.25">
      <c r="A13" s="10" t="s">
        <v>5</v>
      </c>
      <c r="B13" s="11">
        <v>4.58</v>
      </c>
      <c r="C13" s="11">
        <v>5.57</v>
      </c>
      <c r="D13" s="11">
        <v>3.38</v>
      </c>
    </row>
    <row r="14" spans="1:4" x14ac:dyDescent="0.25">
      <c r="A14" s="4" t="s">
        <v>6</v>
      </c>
      <c r="B14" s="5">
        <v>7.68</v>
      </c>
      <c r="C14" s="5">
        <v>7.68</v>
      </c>
      <c r="D14" s="5">
        <v>7.68</v>
      </c>
    </row>
    <row r="15" spans="1:4" x14ac:dyDescent="0.25">
      <c r="A15" s="4" t="s">
        <v>7</v>
      </c>
      <c r="B15" s="5">
        <v>0.34499999999999997</v>
      </c>
      <c r="C15" s="5">
        <f>B15</f>
        <v>0.34499999999999997</v>
      </c>
      <c r="D15" s="5">
        <f>B15</f>
        <v>0.34499999999999997</v>
      </c>
    </row>
    <row r="16" spans="1:4" x14ac:dyDescent="0.25">
      <c r="A16" s="4" t="s">
        <v>8</v>
      </c>
      <c r="B16" s="5">
        <v>0.37</v>
      </c>
      <c r="C16" s="5">
        <f>B16</f>
        <v>0.37</v>
      </c>
      <c r="D16" s="5">
        <f>B16</f>
        <v>0.37</v>
      </c>
    </row>
    <row r="17" spans="1:4" x14ac:dyDescent="0.25">
      <c r="A17" s="4" t="s">
        <v>9</v>
      </c>
      <c r="B17" s="5">
        <v>3.6999999999999998E-2</v>
      </c>
      <c r="C17" s="5">
        <f>B17</f>
        <v>3.6999999999999998E-2</v>
      </c>
      <c r="D17" s="5">
        <f>B17</f>
        <v>3.6999999999999998E-2</v>
      </c>
    </row>
    <row r="18" spans="1:4" x14ac:dyDescent="0.25">
      <c r="A18" s="4" t="s">
        <v>10</v>
      </c>
      <c r="B18" s="5">
        <v>6.7919999999999998</v>
      </c>
      <c r="C18" s="5">
        <f>B18</f>
        <v>6.7919999999999998</v>
      </c>
      <c r="D18" s="5">
        <f>B18</f>
        <v>6.7919999999999998</v>
      </c>
    </row>
    <row r="19" spans="1:4" x14ac:dyDescent="0.25">
      <c r="A19" s="4" t="s">
        <v>11</v>
      </c>
      <c r="B19" s="5">
        <v>1.32</v>
      </c>
      <c r="C19" s="5">
        <v>1.32</v>
      </c>
      <c r="D19" s="5">
        <v>0.61</v>
      </c>
    </row>
    <row r="20" spans="1:4" x14ac:dyDescent="0.25">
      <c r="A20" s="4" t="s">
        <v>12</v>
      </c>
      <c r="B20" s="5">
        <v>2.0499999999999998</v>
      </c>
      <c r="C20" s="5">
        <v>2.0499999999999998</v>
      </c>
      <c r="D20" s="5">
        <v>2.0499999999999998</v>
      </c>
    </row>
    <row r="21" spans="1:4" ht="15.75" thickBot="1" x14ac:dyDescent="0.3">
      <c r="A21" s="6" t="s">
        <v>13</v>
      </c>
      <c r="B21" s="7">
        <v>1.0999999999999999E-2</v>
      </c>
      <c r="C21" s="7">
        <v>1.0999999999999999E-2</v>
      </c>
      <c r="D21" s="7">
        <v>1.0999999999999999E-2</v>
      </c>
    </row>
    <row r="22" spans="1:4" ht="15.75" thickBot="1" x14ac:dyDescent="0.3">
      <c r="A22" s="13" t="s">
        <v>14</v>
      </c>
      <c r="B22" s="14">
        <f>SUM(B13:B21)</f>
        <v>23.185000000000002</v>
      </c>
      <c r="C22" s="14">
        <f>SUM(C13:C21)</f>
        <v>24.175000000000001</v>
      </c>
      <c r="D22" s="15">
        <f>SUM(D13:D21)</f>
        <v>21.274999999999999</v>
      </c>
    </row>
    <row r="23" spans="1:4" ht="15.75" thickBot="1" x14ac:dyDescent="0.3">
      <c r="A23" s="8" t="s">
        <v>0</v>
      </c>
      <c r="B23" s="9">
        <f>ROUND(B22*19%,3)</f>
        <v>4.4050000000000002</v>
      </c>
      <c r="C23" s="9">
        <f t="shared" ref="C23:D23" si="0">ROUND(C22*19%,3)</f>
        <v>4.593</v>
      </c>
      <c r="D23" s="9">
        <f t="shared" si="0"/>
        <v>4.0419999999999998</v>
      </c>
    </row>
    <row r="24" spans="1:4" ht="15.75" thickBot="1" x14ac:dyDescent="0.3">
      <c r="A24" s="13" t="s">
        <v>15</v>
      </c>
      <c r="B24" s="14">
        <f>SUM(B22:B23)</f>
        <v>27.590000000000003</v>
      </c>
      <c r="C24" s="14">
        <f t="shared" ref="C24:D24" si="1">SUM(C22:C23)</f>
        <v>28.768000000000001</v>
      </c>
      <c r="D24" s="15">
        <f t="shared" si="1"/>
        <v>25.317</v>
      </c>
    </row>
    <row r="25" spans="1:4" x14ac:dyDescent="0.25">
      <c r="B25" s="1"/>
      <c r="C25" s="1"/>
      <c r="D25" s="1"/>
    </row>
    <row r="26" spans="1:4" x14ac:dyDescent="0.25">
      <c r="B26" s="1"/>
      <c r="C26" s="1"/>
      <c r="D26" s="1"/>
    </row>
    <row r="27" spans="1:4" x14ac:dyDescent="0.25">
      <c r="B27" s="1"/>
      <c r="C27" s="1"/>
      <c r="D27" s="1"/>
    </row>
  </sheetData>
  <mergeCells count="10">
    <mergeCell ref="C5:D5"/>
    <mergeCell ref="C11:D11"/>
    <mergeCell ref="C12:D12"/>
    <mergeCell ref="B3:D3"/>
    <mergeCell ref="A1:D1"/>
    <mergeCell ref="C6:D6"/>
    <mergeCell ref="C7:D7"/>
    <mergeCell ref="C8:D8"/>
    <mergeCell ref="C10:D10"/>
    <mergeCell ref="C9:D9"/>
  </mergeCell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10</vt:i4>
      </vt:variant>
    </vt:vector>
  </HeadingPairs>
  <TitlesOfParts>
    <vt:vector size="10" baseType="lpstr">
      <vt:lpstr>Tabelle1</vt:lpstr>
      <vt:lpstr>Tabelle2</vt:lpstr>
      <vt:lpstr>Tabelle3</vt:lpstr>
      <vt:lpstr>Tabelle4</vt:lpstr>
      <vt:lpstr>Tabelle5</vt:lpstr>
      <vt:lpstr>Tabelle6</vt:lpstr>
      <vt:lpstr>Tabelle7</vt:lpstr>
      <vt:lpstr>Tabelle8</vt:lpstr>
      <vt:lpstr>Tabelle9</vt:lpstr>
      <vt:lpstr>Tabelle10</vt:lpstr>
    </vt:vector>
  </TitlesOfParts>
  <Company>Vgem Röttingen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Lutz, Christian</dc:creator>
  <cp:lastModifiedBy>Lutz, Christian</cp:lastModifiedBy>
  <cp:lastPrinted>2017-02-21T15:39:23Z</cp:lastPrinted>
  <dcterms:created xsi:type="dcterms:W3CDTF">2014-03-19T08:45:00Z</dcterms:created>
  <dcterms:modified xsi:type="dcterms:W3CDTF">2018-01-09T16:26:16Z</dcterms:modified>
</cp:coreProperties>
</file>